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Куйбышева 47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<sst xmlns="http://schemas.openxmlformats.org/spreadsheetml/2006/main" count="43" uniqueCount="37">
  <si>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</si>
  <si>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</si>
  <si>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</si>
  <si>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</si>
  <si>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Благоустройство территории</t>
  </si>
  <si>
    <t>Инструмент</t>
  </si>
  <si>
    <t>обслуживание лифтов</t>
  </si>
  <si>
    <t>Обязательное и добровольное страхование имущества (лифты)</t>
  </si>
  <si>
    <t>Оплата труда</t>
  </si>
  <si>
    <t>Страховые взносы с ФОТ</t>
  </si>
  <si>
    <t>Сан.тех.товары</t>
  </si>
  <si>
    <t>Хозтовары</t>
  </si>
  <si>
    <t>Электротовары</t>
  </si>
  <si>
    <t>Строит.товары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</si>
  <si>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</si>
  <si>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</si>
  <si>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</si>
  <si>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</si>
  <si>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</si>
  <si>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</si>
  <si>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</si>
  <si>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</si>
  <si>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Вывоз мусора</t>
  </si>
  <si>
    <t>Обслуживание водоснабжения и отопления (поверка приборов)</t>
  </si>
  <si>
    <t>2-4й кв 2014</t>
  </si>
  <si>
    <t>1-й кв 2014</t>
  </si>
  <si>
    <t>охрана труда  и техника безопасности</t>
  </si>
  <si>
    <t>обслуживание электроснабжения (, авт.снятие показ.по эл.)</t>
  </si>
  <si>
    <t>ТМЦ</t>
  </si>
  <si>
    <t>Содержание и текущее обслуживание Куйбышева 47А к.1</t>
  </si>
  <si>
    <t>Долг на 01.01.2017</t>
  </si>
  <si>
    <t>Долг на 01.01.2018г</t>
  </si>
  <si>
    <t>Коммунальные услуги Куйбышева 47а к.1</t>
  </si>
  <si>
    <t>Водоснабжение МОП</t>
  </si>
  <si>
    <t>Подогрев МОП</t>
  </si>
  <si>
    <t>Эл.энергия МОП</t>
  </si>
  <si>
    <t>Охрана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</si>
</sst>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0" xfId="52" applyNumberFormat="1" applyFont="1" applyBorder="1" applyAlignment="1">
      <alignment horizontal="right" vertical="top" wrapText="1"/>
      <protection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2" fontId="3" fillId="0" borderId="0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3" fillId="0" borderId="10" xfId="52" applyNumberFormat="1" applyFont="1" applyBorder="1" applyAlignment="1">
      <alignment horizontal="right" vertical="top" wrapText="1"/>
      <protection/>
    </xf>
    <xf numFmtId="4" fontId="3" fillId="0" borderId="0" xfId="52" applyNumberFormat="1" applyFont="1" applyFill="1" applyBorder="1" applyAlignment="1">
      <alignment horizontal="right"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2" xfId="53" applyNumberFormat="1" applyFont="1" applyFill="1" applyBorder="1" applyAlignment="1">
      <alignment horizontal="right" vertical="top"/>
      <protection/>
    </xf>
    <xf numFmtId="0" fontId="3" fillId="0" borderId="13" xfId="0" applyNumberFormat="1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6" xfId="52" applyNumberFormat="1" applyFont="1" applyBorder="1" applyAlignment="1">
      <alignment horizontal="left" vertical="top" wrapText="1"/>
      <protection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0" xfId="52" applyNumberFormat="1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Обычный_Хрипунова 2016 св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0.625" style="0" customWidth="1"/>
    <col min="2" max="2" width="18.125" style="0" customWidth="1"/>
    <col min="3" max="4" width="18.50390625" style="0" customWidth="1"/>
    <col min="7" max="7" width="26.125" style="0" customWidth="1"/>
    <col min="8" max="8" width="20.00390625" style="0" customWidth="1"/>
    <col min="9" max="9" width="19.50390625" style="0" hidden="1" customWidth="1"/>
    <col min="10" max="10" width="20.875" style="0" hidden="1" customWidth="1"/>
    <col min="12" max="12" width="23.375" style="0" customWidth="1"/>
    <col min="13" max="13" width="15.50390625" style="0" customWidth="1"/>
    <col min="14" max="14" width="19.50390625" style="0" customWidth="1"/>
    <col min="15" max="15" width="17.50390625" style="0" customWidth="1"/>
  </cols>
  <sheetData>
    <row r="1" spans="2:10" ht="15">
      <c r="B1" s="37" t="s">
        <v>29</v>
      </c>
      <c r="C1" s="37"/>
      <c r="D1" s="37"/>
      <c r="E1" s="37"/>
      <c r="F1" s="37"/>
      <c r="G1" s="37"/>
      <c r="H1" s="37"/>
      <c r="I1" s="37"/>
      <c r="J1" s="37"/>
    </row>
    <row r="2" spans="1:8" ht="39">
      <c r="A2" s="1" t="s">
        <v>30</v>
      </c>
      <c r="B2" s="1" t="s">
        <v>0</v>
      </c>
      <c r="C2" s="1" t="s">
        <v>1</v>
      </c>
      <c r="D2" s="1" t="s">
        <v>31</v>
      </c>
      <c r="E2" s="19"/>
      <c r="F2" s="20"/>
      <c r="G2" s="21"/>
      <c r="H2" s="2" t="s">
        <v>2</v>
      </c>
    </row>
    <row r="3" spans="1:9" ht="15.75">
      <c r="A3" s="13"/>
      <c r="B3" s="16">
        <v>1376227.63</v>
      </c>
      <c r="C3" s="16">
        <v>950243.44</v>
      </c>
      <c r="D3" s="14">
        <f>A3+B3-C3</f>
        <v>425984.18999999994</v>
      </c>
      <c r="E3" s="22" t="s">
        <v>3</v>
      </c>
      <c r="F3" s="23"/>
      <c r="G3" s="23"/>
      <c r="H3" s="15">
        <f>SUM(H4:H24)-H25</f>
        <v>940908.8700000001</v>
      </c>
      <c r="I3" s="4"/>
    </row>
    <row r="4" spans="1:8" ht="12.75">
      <c r="A4" s="5"/>
      <c r="B4" s="5"/>
      <c r="C4" s="5"/>
      <c r="D4" s="5"/>
      <c r="E4" s="24" t="s">
        <v>4</v>
      </c>
      <c r="F4" s="24"/>
      <c r="G4" s="25"/>
      <c r="H4" s="6">
        <v>220</v>
      </c>
    </row>
    <row r="5" spans="1:10" ht="12.75">
      <c r="A5" s="5"/>
      <c r="B5" s="5"/>
      <c r="C5" s="5"/>
      <c r="D5" s="5"/>
      <c r="E5" s="24" t="s">
        <v>22</v>
      </c>
      <c r="F5" s="24"/>
      <c r="G5" s="25"/>
      <c r="H5" s="6">
        <v>69556.72</v>
      </c>
      <c r="I5" s="7"/>
      <c r="J5" s="5"/>
    </row>
    <row r="6" spans="1:10" ht="12.75">
      <c r="A6" s="5"/>
      <c r="B6" s="5"/>
      <c r="C6" s="5"/>
      <c r="D6" s="5"/>
      <c r="E6" s="26" t="s">
        <v>5</v>
      </c>
      <c r="F6" s="26"/>
      <c r="G6" s="27"/>
      <c r="H6" s="8">
        <v>100</v>
      </c>
      <c r="I6" s="9"/>
      <c r="J6" s="5"/>
    </row>
    <row r="7" spans="1:10" ht="12.75">
      <c r="A7" s="5"/>
      <c r="B7" s="5"/>
      <c r="C7" s="5"/>
      <c r="D7" s="5"/>
      <c r="E7" s="26" t="s">
        <v>6</v>
      </c>
      <c r="F7" s="26"/>
      <c r="G7" s="27"/>
      <c r="H7" s="8">
        <v>141875.05</v>
      </c>
      <c r="I7" s="7"/>
      <c r="J7" s="5"/>
    </row>
    <row r="8" spans="1:10" ht="12.75">
      <c r="A8" s="5"/>
      <c r="B8" s="5"/>
      <c r="C8" s="5"/>
      <c r="D8" s="5"/>
      <c r="E8" s="24" t="s">
        <v>27</v>
      </c>
      <c r="F8" s="24"/>
      <c r="G8" s="25"/>
      <c r="H8" s="6">
        <f>14718</f>
        <v>14718</v>
      </c>
      <c r="I8" s="7"/>
      <c r="J8" s="5"/>
    </row>
    <row r="9" spans="1:10" ht="12.75" hidden="1">
      <c r="A9" s="5"/>
      <c r="B9" s="5"/>
      <c r="C9" s="5"/>
      <c r="D9" s="5"/>
      <c r="E9" s="24" t="s">
        <v>7</v>
      </c>
      <c r="F9" s="24"/>
      <c r="G9" s="25"/>
      <c r="H9" s="6"/>
      <c r="I9" s="7"/>
      <c r="J9" s="5"/>
    </row>
    <row r="10" spans="1:10" ht="12.75" hidden="1">
      <c r="A10" s="5"/>
      <c r="B10" s="5"/>
      <c r="C10" s="5"/>
      <c r="D10" s="5"/>
      <c r="E10" s="26" t="s">
        <v>23</v>
      </c>
      <c r="F10" s="26"/>
      <c r="G10" s="26"/>
      <c r="H10" s="6"/>
      <c r="I10" s="7"/>
      <c r="J10" s="5"/>
    </row>
    <row r="11" spans="1:10" ht="12.75">
      <c r="A11" s="5"/>
      <c r="B11" s="5"/>
      <c r="C11" s="5"/>
      <c r="D11" s="5"/>
      <c r="E11" s="24" t="s">
        <v>8</v>
      </c>
      <c r="F11" s="24"/>
      <c r="G11" s="25"/>
      <c r="H11" s="6">
        <v>227729.38</v>
      </c>
      <c r="I11" s="12"/>
      <c r="J11" s="5"/>
    </row>
    <row r="12" spans="1:10" ht="12.75">
      <c r="A12" s="5"/>
      <c r="B12" s="5"/>
      <c r="C12" s="5"/>
      <c r="D12" s="5"/>
      <c r="E12" s="26" t="s">
        <v>26</v>
      </c>
      <c r="F12" s="26"/>
      <c r="G12" s="27"/>
      <c r="H12" s="8">
        <f>395.3</f>
        <v>395.3</v>
      </c>
      <c r="I12" s="5"/>
      <c r="J12" s="5"/>
    </row>
    <row r="13" spans="1:10" ht="12.75">
      <c r="A13" s="5"/>
      <c r="B13" s="5"/>
      <c r="C13" s="5"/>
      <c r="D13" s="5"/>
      <c r="E13" s="26" t="s">
        <v>9</v>
      </c>
      <c r="F13" s="26"/>
      <c r="G13" s="27"/>
      <c r="H13" s="8">
        <f>45908.1</f>
        <v>45908.1</v>
      </c>
      <c r="I13" s="5"/>
      <c r="J13" s="5"/>
    </row>
    <row r="14" spans="1:10" ht="12.75">
      <c r="A14" s="5"/>
      <c r="B14" s="5"/>
      <c r="C14" s="5"/>
      <c r="D14" s="5"/>
      <c r="E14" s="26" t="s">
        <v>10</v>
      </c>
      <c r="F14" s="26"/>
      <c r="G14" s="27"/>
      <c r="H14" s="8">
        <f>25972</f>
        <v>25972</v>
      </c>
      <c r="I14" s="5"/>
      <c r="J14" s="5"/>
    </row>
    <row r="15" spans="1:10" ht="12.75">
      <c r="A15" s="5"/>
      <c r="B15" s="5"/>
      <c r="C15" s="5"/>
      <c r="D15" s="5"/>
      <c r="E15" s="26" t="s">
        <v>36</v>
      </c>
      <c r="F15" s="26"/>
      <c r="G15" s="27"/>
      <c r="H15" s="8">
        <v>38048.4</v>
      </c>
      <c r="I15" s="5"/>
      <c r="J15" s="5"/>
    </row>
    <row r="16" spans="1:10" ht="12.75">
      <c r="A16" s="5"/>
      <c r="B16" s="5"/>
      <c r="C16" s="5"/>
      <c r="D16" s="5"/>
      <c r="E16" s="27" t="s">
        <v>11</v>
      </c>
      <c r="F16" s="28"/>
      <c r="G16" s="28"/>
      <c r="H16" s="8">
        <f>12989.75</f>
        <v>12989.75</v>
      </c>
      <c r="I16" s="5"/>
      <c r="J16" s="5"/>
    </row>
    <row r="17" spans="1:8" ht="12.75">
      <c r="A17" s="5"/>
      <c r="B17" s="5"/>
      <c r="C17" s="5"/>
      <c r="D17" s="5"/>
      <c r="E17" s="27" t="s">
        <v>12</v>
      </c>
      <c r="F17" s="28"/>
      <c r="G17" s="28"/>
      <c r="H17" s="8">
        <f>3268.4</f>
        <v>3268.4</v>
      </c>
    </row>
    <row r="18" spans="1:8" ht="12.75">
      <c r="A18" s="5"/>
      <c r="B18" s="5"/>
      <c r="C18" s="5"/>
      <c r="D18" s="5"/>
      <c r="E18" s="27" t="s">
        <v>13</v>
      </c>
      <c r="F18" s="28"/>
      <c r="G18" s="28"/>
      <c r="H18" s="8">
        <f>19</f>
        <v>19</v>
      </c>
    </row>
    <row r="19" spans="1:8" ht="12.75">
      <c r="A19" s="5"/>
      <c r="B19" s="5"/>
      <c r="C19" s="5"/>
      <c r="D19" s="5"/>
      <c r="E19" s="27" t="s">
        <v>28</v>
      </c>
      <c r="F19" s="28"/>
      <c r="G19" s="29"/>
      <c r="H19" s="8">
        <f>1560</f>
        <v>1560</v>
      </c>
    </row>
    <row r="20" spans="1:8" ht="12.75">
      <c r="A20" s="5"/>
      <c r="B20" s="5"/>
      <c r="C20" s="5"/>
      <c r="D20" s="5"/>
      <c r="E20" s="27" t="s">
        <v>33</v>
      </c>
      <c r="F20" s="28"/>
      <c r="G20" s="29"/>
      <c r="H20" s="8">
        <v>1065.22</v>
      </c>
    </row>
    <row r="21" spans="1:8" ht="12.75">
      <c r="A21" s="5"/>
      <c r="B21" s="5"/>
      <c r="C21" s="5"/>
      <c r="D21" s="5"/>
      <c r="E21" s="27" t="s">
        <v>34</v>
      </c>
      <c r="F21" s="28"/>
      <c r="G21" s="29"/>
      <c r="H21" s="8">
        <v>3631.4</v>
      </c>
    </row>
    <row r="22" spans="1:8" ht="12.75">
      <c r="A22" s="5"/>
      <c r="B22" s="5"/>
      <c r="C22" s="5"/>
      <c r="D22" s="5"/>
      <c r="E22" s="27" t="s">
        <v>35</v>
      </c>
      <c r="F22" s="28"/>
      <c r="G22" s="29"/>
      <c r="H22" s="8">
        <v>63262.61</v>
      </c>
    </row>
    <row r="23" spans="1:8" ht="12.75">
      <c r="A23" s="5"/>
      <c r="B23" s="5"/>
      <c r="C23" s="5"/>
      <c r="D23" s="5"/>
      <c r="E23" s="24" t="s">
        <v>14</v>
      </c>
      <c r="F23" s="24"/>
      <c r="G23" s="25"/>
      <c r="H23" s="6">
        <v>179193.67</v>
      </c>
    </row>
    <row r="24" spans="1:8" ht="12.75">
      <c r="A24" s="5"/>
      <c r="B24" s="5"/>
      <c r="C24" s="5"/>
      <c r="D24" s="5"/>
      <c r="E24" s="24" t="s">
        <v>15</v>
      </c>
      <c r="F24" s="24"/>
      <c r="G24" s="25"/>
      <c r="H24" s="6">
        <v>128420.51</v>
      </c>
    </row>
    <row r="25" spans="1:8" ht="12.75">
      <c r="A25" s="5"/>
      <c r="B25" s="5"/>
      <c r="C25" s="5"/>
      <c r="D25" s="5"/>
      <c r="E25" s="25" t="s">
        <v>16</v>
      </c>
      <c r="F25" s="30"/>
      <c r="G25" s="30"/>
      <c r="H25" s="6">
        <v>17024.64</v>
      </c>
    </row>
    <row r="26" spans="1:8" ht="12.75">
      <c r="A26" s="5"/>
      <c r="B26" s="5"/>
      <c r="C26" s="5"/>
      <c r="D26" s="5"/>
      <c r="E26" s="17"/>
      <c r="F26" s="17"/>
      <c r="G26" s="17"/>
      <c r="H26" s="18"/>
    </row>
    <row r="27" spans="1:8" ht="13.5">
      <c r="A27" s="32" t="s">
        <v>32</v>
      </c>
      <c r="B27" s="33"/>
      <c r="C27" s="33"/>
      <c r="D27" s="33"/>
      <c r="E27" s="34"/>
      <c r="F27" s="34"/>
      <c r="G27" s="34"/>
      <c r="H27" s="35"/>
    </row>
    <row r="28" spans="1:10" ht="39">
      <c r="A28" s="1" t="s">
        <v>30</v>
      </c>
      <c r="B28" s="1" t="s">
        <v>0</v>
      </c>
      <c r="C28" s="1" t="s">
        <v>1</v>
      </c>
      <c r="D28" s="1" t="s">
        <v>31</v>
      </c>
      <c r="E28" s="19"/>
      <c r="F28" s="20"/>
      <c r="G28" s="21"/>
      <c r="H28" s="2" t="s">
        <v>2</v>
      </c>
      <c r="I28" t="s">
        <v>24</v>
      </c>
      <c r="J28" t="s">
        <v>25</v>
      </c>
    </row>
    <row r="29" spans="1:10" ht="15">
      <c r="A29" s="13"/>
      <c r="B29" s="13">
        <v>906314.08</v>
      </c>
      <c r="C29" s="13">
        <v>462491.55</v>
      </c>
      <c r="D29" s="14">
        <f>A29+B29-C29</f>
        <v>443822.52999999997</v>
      </c>
      <c r="E29" s="36" t="s">
        <v>3</v>
      </c>
      <c r="F29" s="36"/>
      <c r="G29" s="36"/>
      <c r="H29" s="15">
        <f>SUM(H30:H53)</f>
        <v>995002.74</v>
      </c>
      <c r="I29" s="3">
        <f>SUM(I30:I53)</f>
        <v>4022268.2900000005</v>
      </c>
      <c r="J29" s="10">
        <f>SUM(J30:J34)</f>
        <v>2354456.74</v>
      </c>
    </row>
    <row r="30" spans="5:10" ht="12.75">
      <c r="E30" s="31" t="s">
        <v>17</v>
      </c>
      <c r="F30" s="31"/>
      <c r="G30" s="31"/>
      <c r="H30" s="11">
        <v>21817.73</v>
      </c>
      <c r="I30" s="11">
        <v>320062.7</v>
      </c>
      <c r="J30" s="11">
        <v>99777.4</v>
      </c>
    </row>
    <row r="31" spans="5:10" ht="12.75">
      <c r="E31" s="31" t="s">
        <v>18</v>
      </c>
      <c r="F31" s="31"/>
      <c r="G31" s="31"/>
      <c r="H31" s="11">
        <v>16380.72</v>
      </c>
      <c r="I31" s="11">
        <v>257317.09</v>
      </c>
      <c r="J31" s="11">
        <v>79680.7</v>
      </c>
    </row>
    <row r="32" spans="5:10" ht="12.75">
      <c r="E32" s="31" t="s">
        <v>19</v>
      </c>
      <c r="F32" s="31"/>
      <c r="G32" s="31"/>
      <c r="H32" s="8">
        <v>24057.97</v>
      </c>
      <c r="I32" s="11">
        <v>1257767.45</v>
      </c>
      <c r="J32" s="11">
        <v>352906.15</v>
      </c>
    </row>
    <row r="33" spans="5:10" ht="12.75">
      <c r="E33" s="31" t="s">
        <v>20</v>
      </c>
      <c r="F33" s="31"/>
      <c r="G33" s="31"/>
      <c r="H33" s="8">
        <v>842271.86</v>
      </c>
      <c r="I33" s="11">
        <v>1423877.62</v>
      </c>
      <c r="J33" s="11">
        <v>1501331.34</v>
      </c>
    </row>
    <row r="34" spans="5:10" ht="12.75">
      <c r="E34" s="31" t="s">
        <v>21</v>
      </c>
      <c r="F34" s="31"/>
      <c r="G34" s="31"/>
      <c r="H34" s="11">
        <v>90474.46</v>
      </c>
      <c r="I34" s="11">
        <v>763243.43</v>
      </c>
      <c r="J34" s="11">
        <v>320761.15</v>
      </c>
    </row>
  </sheetData>
  <sheetProtection/>
  <mergeCells count="33">
    <mergeCell ref="E13:G13"/>
    <mergeCell ref="E14:G14"/>
    <mergeCell ref="E15:G15"/>
    <mergeCell ref="E6:G6"/>
    <mergeCell ref="B1:J1"/>
    <mergeCell ref="E2:G2"/>
    <mergeCell ref="E3:G3"/>
    <mergeCell ref="E4:G4"/>
    <mergeCell ref="E5:G5"/>
    <mergeCell ref="E25:G25"/>
    <mergeCell ref="E20:G20"/>
    <mergeCell ref="E21:G21"/>
    <mergeCell ref="E22:G22"/>
    <mergeCell ref="E7:G7"/>
    <mergeCell ref="E8:G8"/>
    <mergeCell ref="E9:G9"/>
    <mergeCell ref="E10:G10"/>
    <mergeCell ref="E11:G11"/>
    <mergeCell ref="E12:G12"/>
    <mergeCell ref="E18:G18"/>
    <mergeCell ref="E19:G19"/>
    <mergeCell ref="E16:G16"/>
    <mergeCell ref="E17:G17"/>
    <mergeCell ref="E23:G23"/>
    <mergeCell ref="E24:G24"/>
    <mergeCell ref="E33:G33"/>
    <mergeCell ref="E34:G34"/>
    <mergeCell ref="A27:H27"/>
    <mergeCell ref="E28:G28"/>
    <mergeCell ref="E29:G29"/>
    <mergeCell ref="E30:G30"/>
    <mergeCell ref="E31:G31"/>
    <mergeCell ref="E32:G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2018-02-13T13:13:36Z</cp:lastPrinted>
  <dcterms:created xsi:type="dcterms:W3CDTF">2014-04-16T05:42:51Z</dcterms:created>
  <dcterms:modified xsi:type="dcterms:W3CDTF">2018-03-22T11:37:43Z</dcterms:modified>
  <cp:category/>
  <cp:version/>
  <cp:contentType/>
  <cp:contentStatus/>
</cp:coreProperties>
</file>